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<sst xmlns="http://schemas.openxmlformats.org/spreadsheetml/2006/main" count="19" uniqueCount="14">
  <si>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До востребования</t>
  </si>
  <si>
    <t>Зарплатный</t>
  </si>
  <si>
    <t>Универсальный</t>
  </si>
  <si>
    <t>Депозит</t>
  </si>
  <si>
    <t>Особый</t>
  </si>
  <si>
    <t>Пополняемый депозит</t>
  </si>
  <si>
    <t>Накопительный</t>
  </si>
  <si>
    <t>Минимальный                    срок вклада</t>
  </si>
  <si>
    <t>1 месяц</t>
  </si>
  <si>
    <t>6 месяцев</t>
  </si>
  <si>
    <t>3 месяца</t>
  </si>
  <si>
    <t>Дорогие друзья!                                                                                                      Вы еще считаете,что экономика не работает на Вас?                 Рассчитайте Вашу прибыль                                                                                по использованию денежных вкладов СБ РФ.</t>
  </si>
  <si>
    <t>Выберите один из предлагаемых вкладов!</t>
  </si>
  <si>
    <t>Какую бы сумму Вы желаете внести первоначально?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</si>
</sst>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9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sz val="14"/>
      <color indexed="12"/>
      <name val="Arial Cyr"/>
      <family val="0"/>
    </font>
    <font>
      <sz val="16"/>
      <name val="Arial Cyr"/>
      <family val="0"/>
    </font>
    <font>
      <b/>
      <sz val="10"/>
      <color indexed="9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6"/>
      <color indexed="10"/>
      <name val="Arial Cyr"/>
      <family val="0"/>
    </font>
    <font>
      <sz val="10"/>
      <color indexed="12"/>
      <name val="Arial Cyr"/>
      <family val="0"/>
    </font>
    <font>
      <sz val="8.75"/>
      <name val="Arial Cyr"/>
      <family val="0"/>
    </font>
    <font>
      <sz val="22"/>
      <name val="Arial Cyr"/>
      <family val="0"/>
    </font>
    <font>
      <b/>
      <sz val="16"/>
      <name val="Arial Cyr"/>
      <family val="0"/>
    </font>
    <font>
      <b/>
      <sz val="15.75"/>
      <name val="Arial Cyr"/>
      <family val="0"/>
    </font>
    <font>
      <sz val="12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top"/>
    </xf>
    <xf numFmtId="10" fontId="4" fillId="2" borderId="0" xfId="0" applyNumberFormat="1" applyFont="1" applyFill="1" applyAlignment="1">
      <alignment/>
    </xf>
    <xf numFmtId="9" fontId="4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 vertical="top"/>
    </xf>
    <xf numFmtId="10" fontId="9" fillId="2" borderId="0" xfId="0" applyNumberFormat="1" applyFont="1" applyFill="1" applyAlignment="1">
      <alignment horizontal="center"/>
    </xf>
    <xf numFmtId="9" fontId="9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До востребования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Лист1!$U$4:$U$14</c:f>
              <c:numCache/>
            </c:numRef>
          </c:xVal>
          <c:yVal>
            <c:numRef>
              <c:f>Лист1!$V$4:$V$14</c:f>
              <c:numCache/>
            </c:numRef>
          </c:yVal>
          <c:smooth val="1"/>
        </c:ser>
        <c:axId val="52320560"/>
        <c:axId val="1122993"/>
      </c:scatterChart>
      <c:valAx>
        <c:axId val="52320560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22993"/>
        <c:crosses val="autoZero"/>
        <c:crossBetween val="midCat"/>
        <c:dispUnits/>
        <c:majorUnit val="1"/>
        <c:minorUnit val="0.4"/>
      </c:valAx>
      <c:valAx>
        <c:axId val="1122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32056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Зарплатный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Лист1!$X$4:$X$14</c:f>
              <c:numCache/>
            </c:numRef>
          </c:xVal>
          <c:yVal>
            <c:numRef>
              <c:f>Лист1!$Y$4:$Y$14</c:f>
              <c:numCache/>
            </c:numRef>
          </c:yVal>
          <c:smooth val="1"/>
        </c:ser>
        <c:axId val="10106938"/>
        <c:axId val="23853579"/>
      </c:scatterChart>
      <c:valAx>
        <c:axId val="1010693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853579"/>
        <c:crosses val="autoZero"/>
        <c:crossBetween val="midCat"/>
        <c:dispUnits/>
        <c:majorUnit val="1"/>
      </c:valAx>
      <c:valAx>
        <c:axId val="2385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10693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Депозит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Лист1!$Z$4:$Z$14</c:f>
              <c:numCache/>
            </c:numRef>
          </c:xVal>
          <c:yVal>
            <c:numRef>
              <c:f>Лист1!$AA$4:$AA$14</c:f>
              <c:numCache/>
            </c:numRef>
          </c:yVal>
          <c:smooth val="1"/>
        </c:ser>
        <c:axId val="13355620"/>
        <c:axId val="53091717"/>
      </c:scatterChart>
      <c:valAx>
        <c:axId val="13355620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091717"/>
        <c:crosses val="autoZero"/>
        <c:crossBetween val="midCat"/>
        <c:dispUnits/>
        <c:majorUnit val="1"/>
      </c:valAx>
      <c:valAx>
        <c:axId val="5309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35562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</xdr:rowOff>
    </xdr:from>
    <xdr:to>
      <xdr:col>6</xdr:col>
      <xdr:colOff>676275</xdr:colOff>
      <xdr:row>27</xdr:row>
      <xdr:rowOff>28575</xdr:rowOff>
    </xdr:to>
    <xdr:graphicFrame>
      <xdr:nvGraphicFramePr>
        <xdr:cNvPr id="1" name="Chart 16"/>
        <xdr:cNvGraphicFramePr/>
      </xdr:nvGraphicFramePr>
      <xdr:xfrm>
        <a:off x="28575" y="3086100"/>
        <a:ext cx="4819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11</xdr:row>
      <xdr:rowOff>38100</xdr:rowOff>
    </xdr:from>
    <xdr:to>
      <xdr:col>14</xdr:col>
      <xdr:colOff>0</xdr:colOff>
      <xdr:row>27</xdr:row>
      <xdr:rowOff>19050</xdr:rowOff>
    </xdr:to>
    <xdr:graphicFrame>
      <xdr:nvGraphicFramePr>
        <xdr:cNvPr id="2" name="Chart 17"/>
        <xdr:cNvGraphicFramePr/>
      </xdr:nvGraphicFramePr>
      <xdr:xfrm>
        <a:off x="5381625" y="3114675"/>
        <a:ext cx="47910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29</xdr:row>
      <xdr:rowOff>104775</xdr:rowOff>
    </xdr:from>
    <xdr:to>
      <xdr:col>10</xdr:col>
      <xdr:colOff>85725</xdr:colOff>
      <xdr:row>45</xdr:row>
      <xdr:rowOff>85725</xdr:rowOff>
    </xdr:to>
    <xdr:graphicFrame>
      <xdr:nvGraphicFramePr>
        <xdr:cNvPr id="3" name="Chart 19"/>
        <xdr:cNvGraphicFramePr/>
      </xdr:nvGraphicFramePr>
      <xdr:xfrm>
        <a:off x="2714625" y="6181725"/>
        <a:ext cx="47625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P9" sqref="P9"/>
    </sheetView>
  </sheetViews>
  <sheetFormatPr defaultColWidth="9.00390625" defaultRowHeight="12.75"/>
  <cols>
    <col min="1" max="1" width="12.875" style="5" bestFit="1" customWidth="1"/>
    <col min="2" max="3" width="9.125" style="5" customWidth="1"/>
    <col min="4" max="4" width="5.375" style="5" customWidth="1"/>
    <col min="5" max="8" width="9.125" style="5" customWidth="1"/>
    <col min="9" max="9" width="14.875" style="5" customWidth="1"/>
    <col min="10" max="21" width="9.125" style="5" customWidth="1"/>
    <col min="22" max="22" width="11.75390625" style="5" bestFit="1" customWidth="1"/>
    <col min="23" max="23" width="10.875" style="5" bestFit="1" customWidth="1"/>
    <col min="24" max="24" width="9.125" style="5" customWidth="1"/>
    <col min="25" max="25" width="13.25390625" style="5" bestFit="1" customWidth="1"/>
    <col min="26" max="26" width="9.125" style="5" customWidth="1"/>
    <col min="27" max="27" width="13.25390625" style="5" bestFit="1" customWidth="1"/>
    <col min="28" max="28" width="22.875" style="5" bestFit="1" customWidth="1"/>
    <col min="29" max="29" width="7.00390625" style="5" bestFit="1" customWidth="1"/>
    <col min="30" max="30" width="4.125" style="5" bestFit="1" customWidth="1"/>
    <col min="31" max="31" width="7.00390625" style="5" bestFit="1" customWidth="1"/>
    <col min="32" max="32" width="6.25390625" style="5" bestFit="1" customWidth="1"/>
    <col min="33" max="16384" width="9.125" style="5" customWidth="1"/>
  </cols>
  <sheetData>
    <row r="1" spans="1:32" ht="107.25" customHeight="1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T1" s="13"/>
      <c r="U1" s="13"/>
      <c r="V1" s="13"/>
      <c r="W1" s="13"/>
      <c r="X1" s="13"/>
      <c r="Y1" s="13"/>
      <c r="Z1" s="13"/>
      <c r="AA1" s="13"/>
      <c r="AB1" s="13"/>
      <c r="AC1" s="6"/>
      <c r="AD1" s="6"/>
      <c r="AE1" s="6"/>
      <c r="AF1" s="6"/>
    </row>
    <row r="2" spans="1:3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13"/>
      <c r="U2" s="13"/>
      <c r="V2" s="13"/>
      <c r="W2" s="13"/>
      <c r="X2" s="13"/>
      <c r="Y2" s="13"/>
      <c r="Z2" s="13"/>
      <c r="AA2" s="13"/>
      <c r="AB2" s="7" t="s">
        <v>0</v>
      </c>
      <c r="AC2" s="8">
        <v>0.001</v>
      </c>
      <c r="AD2" s="6"/>
      <c r="AE2" s="6"/>
      <c r="AF2" s="6"/>
    </row>
    <row r="3" spans="1:32" ht="12.75" customHeight="1">
      <c r="A3" s="26" t="s">
        <v>12</v>
      </c>
      <c r="B3" s="27"/>
      <c r="C3" s="27"/>
      <c r="D3" s="28"/>
      <c r="F3" s="26" t="s">
        <v>13</v>
      </c>
      <c r="G3" s="32"/>
      <c r="H3" s="32"/>
      <c r="I3" s="33"/>
      <c r="K3" s="52" t="s">
        <v>7</v>
      </c>
      <c r="L3" s="53"/>
      <c r="M3" s="53"/>
      <c r="N3" s="54"/>
      <c r="T3" s="13"/>
      <c r="U3" s="13"/>
      <c r="V3" s="13"/>
      <c r="W3" s="13"/>
      <c r="X3" s="13"/>
      <c r="Y3" s="13"/>
      <c r="Z3" s="13"/>
      <c r="AA3" s="15">
        <f>IF(K5=W22,X22,IF(K5=W23,X23,X24))</f>
        <v>0.07</v>
      </c>
      <c r="AB3" s="7" t="s">
        <v>1</v>
      </c>
      <c r="AC3" s="9">
        <v>0.01</v>
      </c>
      <c r="AD3" s="6"/>
      <c r="AE3" s="6"/>
      <c r="AF3" s="6"/>
    </row>
    <row r="4" spans="1:32" ht="20.25" customHeight="1">
      <c r="A4" s="29"/>
      <c r="B4" s="30"/>
      <c r="C4" s="30"/>
      <c r="D4" s="31"/>
      <c r="F4" s="34"/>
      <c r="G4" s="35"/>
      <c r="H4" s="35"/>
      <c r="I4" s="36"/>
      <c r="K4" s="55"/>
      <c r="L4" s="56"/>
      <c r="M4" s="56"/>
      <c r="N4" s="57"/>
      <c r="T4" s="13"/>
      <c r="U4" s="13">
        <v>0</v>
      </c>
      <c r="V4" s="15">
        <f>F5</f>
        <v>2000</v>
      </c>
      <c r="W4" s="13"/>
      <c r="X4" s="13">
        <v>0</v>
      </c>
      <c r="Y4" s="15">
        <f>F5</f>
        <v>2000</v>
      </c>
      <c r="Z4" s="13">
        <v>0</v>
      </c>
      <c r="AA4" s="15">
        <f>F5</f>
        <v>2000</v>
      </c>
      <c r="AB4" s="10" t="s">
        <v>3</v>
      </c>
      <c r="AC4" s="9">
        <v>0.04</v>
      </c>
      <c r="AD4" s="9">
        <v>0.05</v>
      </c>
      <c r="AE4" s="9">
        <v>0.07</v>
      </c>
      <c r="AF4" s="6"/>
    </row>
    <row r="5" spans="1:32" ht="12.75">
      <c r="A5" s="20" t="s">
        <v>3</v>
      </c>
      <c r="B5" s="21"/>
      <c r="C5" s="21"/>
      <c r="D5" s="22"/>
      <c r="F5" s="37">
        <v>2000</v>
      </c>
      <c r="G5" s="38"/>
      <c r="H5" s="38"/>
      <c r="I5" s="39"/>
      <c r="K5" s="58" t="s">
        <v>9</v>
      </c>
      <c r="L5" s="59"/>
      <c r="M5" s="59"/>
      <c r="N5" s="60"/>
      <c r="T5" s="13"/>
      <c r="U5" s="13">
        <v>1</v>
      </c>
      <c r="V5" s="15">
        <f>PRODUCT(V4,0.001)+V4</f>
        <v>2002</v>
      </c>
      <c r="W5" s="13"/>
      <c r="X5" s="13">
        <v>1</v>
      </c>
      <c r="Y5" s="15">
        <f aca="true" t="shared" si="0" ref="Y5:Y14">PRODUCT(Y4,0.01)+Y4</f>
        <v>2020</v>
      </c>
      <c r="Z5" s="13">
        <v>1</v>
      </c>
      <c r="AA5" s="15">
        <f>PRODUCT(AA4,AA3)+AA4</f>
        <v>2140</v>
      </c>
      <c r="AB5" s="10"/>
      <c r="AC5" s="11">
        <v>0.067</v>
      </c>
      <c r="AD5" s="12">
        <v>0.07</v>
      </c>
      <c r="AE5" s="11">
        <v>0.072</v>
      </c>
      <c r="AF5" s="11">
        <v>0.075</v>
      </c>
    </row>
    <row r="6" spans="1:32" ht="12.75">
      <c r="A6" s="23"/>
      <c r="B6" s="24"/>
      <c r="C6" s="24"/>
      <c r="D6" s="25"/>
      <c r="F6" s="40"/>
      <c r="G6" s="41"/>
      <c r="H6" s="41"/>
      <c r="I6" s="42"/>
      <c r="K6" s="61"/>
      <c r="L6" s="62"/>
      <c r="M6" s="62"/>
      <c r="N6" s="63"/>
      <c r="T6" s="13"/>
      <c r="U6" s="13">
        <v>2</v>
      </c>
      <c r="V6" s="15">
        <f aca="true" t="shared" si="1" ref="V6:V14">PRODUCT(V5,0.001)+V5</f>
        <v>2004.002</v>
      </c>
      <c r="W6" s="13"/>
      <c r="X6" s="13">
        <v>2</v>
      </c>
      <c r="Y6" s="15">
        <f t="shared" si="0"/>
        <v>2040.2</v>
      </c>
      <c r="Z6" s="13">
        <v>2</v>
      </c>
      <c r="AA6" s="15">
        <f>PRODUCT(AA5,AA3)+AA5</f>
        <v>2289.8</v>
      </c>
      <c r="AB6" s="10"/>
      <c r="AC6" s="8">
        <v>0.085</v>
      </c>
      <c r="AD6" s="9">
        <v>0.09</v>
      </c>
      <c r="AE6" s="8">
        <v>0.095</v>
      </c>
      <c r="AF6" s="6"/>
    </row>
    <row r="7" spans="20:32" ht="12.75">
      <c r="T7" s="13"/>
      <c r="U7" s="13">
        <v>3</v>
      </c>
      <c r="V7" s="15">
        <f t="shared" si="1"/>
        <v>2006.0060019999999</v>
      </c>
      <c r="W7" s="13"/>
      <c r="X7" s="13">
        <v>3</v>
      </c>
      <c r="Y7" s="15">
        <f t="shared" si="0"/>
        <v>2060.602</v>
      </c>
      <c r="Z7" s="13">
        <v>3</v>
      </c>
      <c r="AA7" s="15">
        <f>PRODUCT(AA6,AA3)+AA6</f>
        <v>2450.0860000000002</v>
      </c>
      <c r="AB7" s="10"/>
      <c r="AC7" s="8">
        <v>0.085</v>
      </c>
      <c r="AD7" s="6"/>
      <c r="AE7" s="6"/>
      <c r="AF7" s="6"/>
    </row>
    <row r="8" spans="1:32" ht="12.75" customHeight="1">
      <c r="A8" s="43" t="str">
        <f>IF(OR(AND(A5="ДЕПОЗИТ",F5&gt;1000),AND(A5="До востребования",F5&gt;10),AND(A5="Зарплатный",F5&gt;10)),"Спасибо, вклад принят!","Денег недостаточно для открытия счета!!!")</f>
        <v>Спасибо, вклад принят!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T8" s="13"/>
      <c r="U8" s="13">
        <v>4</v>
      </c>
      <c r="V8" s="15">
        <f t="shared" si="1"/>
        <v>2008.012008002</v>
      </c>
      <c r="W8" s="13"/>
      <c r="X8" s="13">
        <v>4</v>
      </c>
      <c r="Y8" s="15">
        <f t="shared" si="0"/>
        <v>2081.20802</v>
      </c>
      <c r="Z8" s="13">
        <v>4</v>
      </c>
      <c r="AA8" s="15">
        <f>PRODUCT(AA7,AA3)+AA7</f>
        <v>2621.59202</v>
      </c>
      <c r="AB8" s="13"/>
      <c r="AC8" s="6"/>
      <c r="AD8" s="6"/>
      <c r="AE8" s="6"/>
      <c r="AF8" s="6"/>
    </row>
    <row r="9" spans="1:32" ht="12.7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T9" s="13"/>
      <c r="U9" s="13">
        <v>5</v>
      </c>
      <c r="V9" s="15">
        <f t="shared" si="1"/>
        <v>2010.0200200100019</v>
      </c>
      <c r="W9" s="13"/>
      <c r="X9" s="13">
        <v>5</v>
      </c>
      <c r="Y9" s="15">
        <f t="shared" si="0"/>
        <v>2102.0201002</v>
      </c>
      <c r="Z9" s="13">
        <v>5</v>
      </c>
      <c r="AA9" s="15">
        <f>PRODUCT(AA8,AA3)+AA8</f>
        <v>2805.1034614</v>
      </c>
      <c r="AB9" s="13"/>
      <c r="AC9" s="6"/>
      <c r="AD9" s="6"/>
      <c r="AE9" s="6"/>
      <c r="AF9" s="6"/>
    </row>
    <row r="10" spans="1:32" ht="12.7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T10" s="13"/>
      <c r="U10" s="13">
        <v>6</v>
      </c>
      <c r="V10" s="15">
        <f t="shared" si="1"/>
        <v>2012.0300400300118</v>
      </c>
      <c r="W10" s="13"/>
      <c r="X10" s="13">
        <v>6</v>
      </c>
      <c r="Y10" s="15">
        <f t="shared" si="0"/>
        <v>2123.0403012019997</v>
      </c>
      <c r="Z10" s="13">
        <v>6</v>
      </c>
      <c r="AA10" s="15">
        <f>PRODUCT(AA9,AA3)+AA9</f>
        <v>3001.460703698</v>
      </c>
      <c r="AB10" s="13"/>
      <c r="AC10" s="6"/>
      <c r="AD10" s="6"/>
      <c r="AE10" s="6"/>
      <c r="AF10" s="6"/>
    </row>
    <row r="11" spans="20:32" ht="12.75">
      <c r="T11" s="13"/>
      <c r="U11" s="13">
        <v>7</v>
      </c>
      <c r="V11" s="15">
        <f t="shared" si="1"/>
        <v>2014.0420700700417</v>
      </c>
      <c r="W11" s="13"/>
      <c r="X11" s="13">
        <v>7</v>
      </c>
      <c r="Y11" s="15">
        <f t="shared" si="0"/>
        <v>2144.2707042140196</v>
      </c>
      <c r="Z11" s="13">
        <v>7</v>
      </c>
      <c r="AA11" s="15">
        <f>PRODUCT(AA10,AA3)+AA10</f>
        <v>3211.56295295686</v>
      </c>
      <c r="AB11" s="13"/>
      <c r="AC11" s="6"/>
      <c r="AD11" s="6"/>
      <c r="AE11" s="6"/>
      <c r="AF11" s="6"/>
    </row>
    <row r="12" spans="20:32" ht="12.75">
      <c r="T12" s="13"/>
      <c r="U12" s="13">
        <v>8</v>
      </c>
      <c r="V12" s="15">
        <f t="shared" si="1"/>
        <v>2016.0561121401117</v>
      </c>
      <c r="W12" s="13"/>
      <c r="X12" s="13">
        <v>8</v>
      </c>
      <c r="Y12" s="15">
        <f t="shared" si="0"/>
        <v>2165.71341125616</v>
      </c>
      <c r="Z12" s="13">
        <v>8</v>
      </c>
      <c r="AA12" s="15">
        <f>PRODUCT(AA11,AA3)+AA11</f>
        <v>3436.37235966384</v>
      </c>
      <c r="AB12" s="13"/>
      <c r="AC12" s="6"/>
      <c r="AD12" s="6"/>
      <c r="AE12" s="6"/>
      <c r="AF12" s="6"/>
    </row>
    <row r="13" spans="20:32" ht="12.75">
      <c r="T13" s="13"/>
      <c r="U13" s="13">
        <v>9</v>
      </c>
      <c r="V13" s="15">
        <f t="shared" si="1"/>
        <v>2018.072168252252</v>
      </c>
      <c r="W13" s="13"/>
      <c r="X13" s="13">
        <v>9</v>
      </c>
      <c r="Y13" s="15">
        <f t="shared" si="0"/>
        <v>2187.370545368721</v>
      </c>
      <c r="Z13" s="13">
        <v>9</v>
      </c>
      <c r="AA13" s="15">
        <f>PRODUCT(AA12,AA3)+AA12</f>
        <v>3676.918424840309</v>
      </c>
      <c r="AB13" s="13"/>
      <c r="AC13" s="6"/>
      <c r="AD13" s="6"/>
      <c r="AE13" s="6"/>
      <c r="AF13" s="6"/>
    </row>
    <row r="14" spans="20:32" ht="12.75">
      <c r="T14" s="13"/>
      <c r="U14" s="13">
        <v>10</v>
      </c>
      <c r="V14" s="15">
        <f t="shared" si="1"/>
        <v>2020.0902404205042</v>
      </c>
      <c r="W14" s="13"/>
      <c r="X14" s="13">
        <v>10</v>
      </c>
      <c r="Y14" s="15">
        <f t="shared" si="0"/>
        <v>2209.2442508224085</v>
      </c>
      <c r="Z14" s="13">
        <v>10</v>
      </c>
      <c r="AA14" s="15">
        <f>PRODUCT(AA13,AA3)+AA13</f>
        <v>3934.3027145791307</v>
      </c>
      <c r="AB14" s="13"/>
      <c r="AC14" s="6"/>
      <c r="AD14" s="6"/>
      <c r="AE14" s="6"/>
      <c r="AF14" s="6"/>
    </row>
    <row r="15" spans="20:32" ht="12.75">
      <c r="T15" s="13"/>
      <c r="U15" s="13"/>
      <c r="V15" s="13"/>
      <c r="W15" s="13"/>
      <c r="X15" s="13"/>
      <c r="Y15" s="13"/>
      <c r="Z15" s="13"/>
      <c r="AA15" s="13"/>
      <c r="AB15" s="13"/>
      <c r="AC15" s="6"/>
      <c r="AD15" s="6"/>
      <c r="AE15" s="6"/>
      <c r="AF15" s="6"/>
    </row>
    <row r="16" spans="20:28" ht="12.75">
      <c r="T16" s="13"/>
      <c r="U16" s="13"/>
      <c r="V16" s="13"/>
      <c r="W16" s="13"/>
      <c r="X16" s="13"/>
      <c r="Y16" s="13"/>
      <c r="Z16" s="13"/>
      <c r="AA16" s="13"/>
      <c r="AB16" s="13"/>
    </row>
    <row r="17" spans="20:28" ht="12.75">
      <c r="T17" s="13"/>
      <c r="U17" s="13"/>
      <c r="V17" s="13"/>
      <c r="W17" s="13"/>
      <c r="X17" s="13"/>
      <c r="Y17" s="13"/>
      <c r="Z17" s="13"/>
      <c r="AA17" s="13"/>
      <c r="AB17" s="13"/>
    </row>
    <row r="18" spans="20:28" ht="12.75">
      <c r="T18" s="13"/>
      <c r="U18" s="13"/>
      <c r="V18" s="13"/>
      <c r="W18" s="13"/>
      <c r="X18" s="13"/>
      <c r="Y18" s="13"/>
      <c r="Z18" s="13"/>
      <c r="AA18" s="13"/>
      <c r="AB18" s="13"/>
    </row>
    <row r="19" spans="20:28" ht="12.75">
      <c r="T19" s="13"/>
      <c r="U19" s="13"/>
      <c r="V19" s="13"/>
      <c r="W19" s="13"/>
      <c r="X19" s="13"/>
      <c r="Y19" s="13"/>
      <c r="Z19" s="13"/>
      <c r="AA19" s="13"/>
      <c r="AB19" s="13"/>
    </row>
    <row r="20" spans="20:28" ht="12.75">
      <c r="T20" s="13"/>
      <c r="U20" s="13"/>
      <c r="V20" s="13"/>
      <c r="W20" s="13"/>
      <c r="X20" s="13"/>
      <c r="Y20" s="13"/>
      <c r="Z20" s="13"/>
      <c r="AA20" s="13"/>
      <c r="AB20" s="13"/>
    </row>
    <row r="21" spans="20:28" ht="12.75">
      <c r="T21" s="13"/>
      <c r="U21" s="13"/>
      <c r="V21" s="13"/>
      <c r="W21" s="13"/>
      <c r="X21" s="13"/>
      <c r="Y21" s="13"/>
      <c r="Z21" s="13"/>
      <c r="AA21" s="13"/>
      <c r="AB21" s="13"/>
    </row>
    <row r="22" spans="20:28" ht="15">
      <c r="T22" s="13"/>
      <c r="U22" s="13"/>
      <c r="V22" s="13"/>
      <c r="W22" s="16" t="s">
        <v>8</v>
      </c>
      <c r="X22" s="13">
        <v>0.04</v>
      </c>
      <c r="Y22" s="13"/>
      <c r="Z22" s="13"/>
      <c r="AA22" s="13"/>
      <c r="AB22" s="13"/>
    </row>
    <row r="23" spans="20:28" ht="15">
      <c r="T23" s="13"/>
      <c r="U23" s="13"/>
      <c r="V23" s="13"/>
      <c r="W23" s="16" t="s">
        <v>10</v>
      </c>
      <c r="X23" s="13">
        <v>0.05</v>
      </c>
      <c r="Y23" s="13"/>
      <c r="Z23" s="13"/>
      <c r="AA23" s="13"/>
      <c r="AB23" s="13"/>
    </row>
    <row r="24" spans="20:28" ht="15">
      <c r="T24" s="13"/>
      <c r="U24" s="13"/>
      <c r="V24" s="13"/>
      <c r="W24" s="16" t="s">
        <v>9</v>
      </c>
      <c r="X24" s="13">
        <v>0.07</v>
      </c>
      <c r="Y24" s="13"/>
      <c r="Z24" s="13"/>
      <c r="AA24" s="13"/>
      <c r="AB24" s="13"/>
    </row>
    <row r="25" spans="20:28" ht="12.75">
      <c r="T25" s="13"/>
      <c r="U25" s="13"/>
      <c r="V25" s="13"/>
      <c r="W25" s="14"/>
      <c r="X25" s="14"/>
      <c r="Y25" s="14"/>
      <c r="Z25" s="14"/>
      <c r="AA25" s="14"/>
      <c r="AB25" s="14"/>
    </row>
    <row r="26" spans="20:28" ht="12.75">
      <c r="T26" s="13"/>
      <c r="U26" s="13"/>
      <c r="V26" s="13"/>
      <c r="W26" s="14"/>
      <c r="X26" s="14"/>
      <c r="Y26" s="14"/>
      <c r="Z26" s="14"/>
      <c r="AA26" s="14"/>
      <c r="AB26" s="14"/>
    </row>
    <row r="27" spans="20:28" ht="12.75">
      <c r="T27" s="13"/>
      <c r="U27" s="13"/>
      <c r="V27" s="13"/>
      <c r="W27" s="14"/>
      <c r="X27" s="14"/>
      <c r="Y27" s="14"/>
      <c r="Z27" s="14"/>
      <c r="AA27" s="14"/>
      <c r="AB27" s="14"/>
    </row>
    <row r="28" spans="20:28" ht="12.75">
      <c r="T28" s="13"/>
      <c r="U28" s="13"/>
      <c r="V28" s="13"/>
      <c r="W28" s="13"/>
      <c r="X28" s="13"/>
      <c r="Y28" s="13"/>
      <c r="Z28" s="13"/>
      <c r="AA28" s="13"/>
      <c r="AB28" s="13"/>
    </row>
    <row r="29" spans="20:28" ht="12.75">
      <c r="T29" s="13"/>
      <c r="U29" s="13"/>
      <c r="V29" s="13"/>
      <c r="W29" s="13"/>
      <c r="X29" s="13"/>
      <c r="Y29" s="13"/>
      <c r="Z29" s="13"/>
      <c r="AA29" s="13"/>
      <c r="AB29" s="13"/>
    </row>
    <row r="30" spans="20:28" ht="12.75">
      <c r="T30" s="13"/>
      <c r="U30" s="13"/>
      <c r="V30" s="13"/>
      <c r="W30" s="13"/>
      <c r="X30" s="13"/>
      <c r="Y30" s="13"/>
      <c r="Z30" s="13"/>
      <c r="AA30" s="13"/>
      <c r="AB30" s="13"/>
    </row>
  </sheetData>
  <sheetProtection/>
  <mergeCells count="8">
    <mergeCell ref="A8:N10"/>
    <mergeCell ref="K3:N4"/>
    <mergeCell ref="K5:N6"/>
    <mergeCell ref="A1:N1"/>
    <mergeCell ref="A5:D6"/>
    <mergeCell ref="A3:D4"/>
    <mergeCell ref="F3:I4"/>
    <mergeCell ref="F5:I6"/>
  </mergeCells>
  <dataValidations count="2">
    <dataValidation type="list" allowBlank="1" showInputMessage="1" showErrorMessage="1" sqref="A5:D6">
      <formula1>$AB$2:$AB$7</formula1>
    </dataValidation>
    <dataValidation type="list" allowBlank="1" showInputMessage="1" showErrorMessage="1" sqref="K5:N6">
      <formula1>$W$22:$W$24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:A7"/>
    </sheetView>
  </sheetViews>
  <sheetFormatPr defaultColWidth="9.00390625" defaultRowHeight="12.75"/>
  <cols>
    <col min="1" max="1" width="22.875" style="0" bestFit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1"/>
    </row>
    <row r="9" ht="12.75">
      <c r="A9" s="1"/>
    </row>
    <row r="10" ht="12.75">
      <c r="A1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Шатров</cp:lastModifiedBy>
  <dcterms:created xsi:type="dcterms:W3CDTF">2005-11-14T21:43:12Z</dcterms:created>
  <dcterms:modified xsi:type="dcterms:W3CDTF">2005-11-22T13:58:39Z</dcterms:modified>
  <cp:category/>
  <cp:version/>
  <cp:contentType/>
  <cp:contentStatus/>
</cp:coreProperties>
</file>